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2510" windowHeight="9750"/>
  </bookViews>
  <sheets>
    <sheet name="Sheet1" sheetId="1" r:id="rId1"/>
    <sheet name="ESRI_MAPINFO_SHEET" sheetId="2" state="veryHidden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5621"/>
</workbook>
</file>

<file path=xl/calcChain.xml><?xml version="1.0" encoding="utf-8"?>
<calcChain xmlns="http://schemas.openxmlformats.org/spreadsheetml/2006/main">
  <c r="L30" i="1" l="1"/>
  <c r="K30" i="1"/>
  <c r="J30" i="1"/>
  <c r="H30" i="1"/>
  <c r="F30" i="1"/>
  <c r="E30" i="1"/>
  <c r="D30" i="1"/>
  <c r="C30" i="1"/>
  <c r="G10" i="1" l="1"/>
  <c r="G11" i="1"/>
  <c r="I11" i="1" s="1"/>
  <c r="M11" i="1" s="1"/>
  <c r="G12" i="1"/>
  <c r="I12" i="1"/>
  <c r="M12" i="1" s="1"/>
  <c r="G13" i="1"/>
  <c r="I13" i="1" s="1"/>
  <c r="M13" i="1" s="1"/>
  <c r="G14" i="1"/>
  <c r="I14" i="1" s="1"/>
  <c r="M14" i="1" s="1"/>
  <c r="G15" i="1"/>
  <c r="I15" i="1" s="1"/>
  <c r="M15" i="1" s="1"/>
  <c r="G16" i="1"/>
  <c r="I16" i="1" s="1"/>
  <c r="M16" i="1" s="1"/>
  <c r="G17" i="1"/>
  <c r="I17" i="1" s="1"/>
  <c r="M17" i="1" s="1"/>
  <c r="G18" i="1"/>
  <c r="I18" i="1" s="1"/>
  <c r="M18" i="1" s="1"/>
  <c r="G19" i="1"/>
  <c r="I19" i="1" s="1"/>
  <c r="M19" i="1" s="1"/>
  <c r="G20" i="1"/>
  <c r="I20" i="1" s="1"/>
  <c r="M20" i="1" s="1"/>
  <c r="G21" i="1"/>
  <c r="I21" i="1" s="1"/>
  <c r="M21" i="1" s="1"/>
  <c r="G22" i="1"/>
  <c r="I22" i="1" s="1"/>
  <c r="M22" i="1" s="1"/>
  <c r="G23" i="1"/>
  <c r="I23" i="1" s="1"/>
  <c r="M23" i="1" s="1"/>
  <c r="G24" i="1"/>
  <c r="I24" i="1" s="1"/>
  <c r="M24" i="1" s="1"/>
  <c r="G25" i="1"/>
  <c r="I25" i="1" s="1"/>
  <c r="M25" i="1" s="1"/>
  <c r="G26" i="1"/>
  <c r="I26" i="1" s="1"/>
  <c r="M26" i="1" s="1"/>
  <c r="G27" i="1"/>
  <c r="I27" i="1" s="1"/>
  <c r="M27" i="1" s="1"/>
  <c r="G28" i="1"/>
  <c r="I28" i="1" s="1"/>
  <c r="M28" i="1" s="1"/>
  <c r="I10" i="1" l="1"/>
  <c r="G30" i="1"/>
  <c r="I30" i="1" l="1"/>
  <c r="M10" i="1"/>
  <c r="M30" i="1"/>
</calcChain>
</file>

<file path=xl/sharedStrings.xml><?xml version="1.0" encoding="utf-8"?>
<sst xmlns="http://schemas.openxmlformats.org/spreadsheetml/2006/main" count="51" uniqueCount="51">
  <si>
    <t>TABLE 1a--TAXABLE ASSESSED VALUE DETAIL FOR CODE AREAS</t>
  </si>
  <si>
    <t>County:</t>
  </si>
  <si>
    <t>Report values remaining after all exemptions (including veteran's exemptions) have been subtracted out.</t>
  </si>
  <si>
    <r>
      <t xml:space="preserve">Values should be </t>
    </r>
    <r>
      <rPr>
        <i/>
        <sz val="11"/>
        <rFont val="Arial"/>
        <family val="2"/>
      </rPr>
      <t>net</t>
    </r>
    <r>
      <rPr>
        <sz val="11"/>
        <rFont val="Arial"/>
        <family val="2"/>
      </rPr>
      <t xml:space="preserve"> of all exemptions, including veterans' exemptions. 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</si>
  <si>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</si>
  <si>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</si>
  <si>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</si>
  <si>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</si>
  <si>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</si>
  <si>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</si>
  <si>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</si>
  <si>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</si>
  <si>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</si>
  <si>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</si>
  <si>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</si>
  <si>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</si>
  <si>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 xml:space="preserve">DOR CODE AREA NUMBER  </t>
  </si>
  <si>
    <t>COUNTY CODE AREA NUMBER</t>
  </si>
  <si>
    <t>Real Property</t>
  </si>
  <si>
    <t>Real Manuf. Structures</t>
  </si>
  <si>
    <t>Personal Manuf. Structures</t>
  </si>
  <si>
    <t>Personal Property</t>
  </si>
  <si>
    <t>Total Real and Personal Property (1) + (2) + (3) + (4)</t>
  </si>
  <si>
    <t>Utilities</t>
  </si>
  <si>
    <t>Total Taxable Assessed Value on the Roll                (5) + (6)</t>
  </si>
  <si>
    <t>Plus:Non-Profit Housing</t>
  </si>
  <si>
    <t>Plus: State Fish and Wildlife</t>
  </si>
  <si>
    <t>Minus: Urban Renewal Increment Value (Amount Used)</t>
  </si>
  <si>
    <t>Value to Compute   Tax Rates                                        (7) + (8) + (9) - (10)</t>
  </si>
  <si>
    <t>RFPD Adjustment</t>
  </si>
  <si>
    <t>CROOK</t>
  </si>
  <si>
    <t>01</t>
  </si>
  <si>
    <t>02</t>
  </si>
  <si>
    <t>05</t>
  </si>
  <si>
    <t>12</t>
  </si>
  <si>
    <t>16</t>
  </si>
  <si>
    <t>18</t>
  </si>
  <si>
    <t>19</t>
  </si>
  <si>
    <t>21</t>
  </si>
  <si>
    <t>23</t>
  </si>
  <si>
    <t>27</t>
  </si>
  <si>
    <t>32</t>
  </si>
  <si>
    <t>35</t>
  </si>
  <si>
    <t>38</t>
  </si>
  <si>
    <t>39</t>
  </si>
  <si>
    <t>21FP</t>
  </si>
  <si>
    <t>12FP</t>
  </si>
  <si>
    <t>41</t>
  </si>
  <si>
    <t>43</t>
  </si>
  <si>
    <t>44</t>
  </si>
  <si>
    <t xml:space="preserve">                   Tax Year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</si>
</sst>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2" xfId="0" applyFont="1" applyFill="1" applyBorder="1"/>
    <xf numFmtId="0" fontId="2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49" fontId="3" fillId="0" borderId="4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right"/>
    </xf>
    <xf numFmtId="0" fontId="6" fillId="0" borderId="0" xfId="0" applyFont="1"/>
    <xf numFmtId="1" fontId="6" fillId="0" borderId="0" xfId="0" applyNumberFormat="1" applyFont="1"/>
    <xf numFmtId="0" fontId="6" fillId="0" borderId="2" xfId="0" applyFont="1" applyFill="1" applyBorder="1" applyAlignment="1">
      <alignment horizontal="right"/>
    </xf>
    <xf numFmtId="0" fontId="6" fillId="0" borderId="2" xfId="0" quotePrefix="1" applyFont="1" applyFill="1" applyBorder="1" applyAlignment="1">
      <alignment horizontal="center"/>
    </xf>
    <xf numFmtId="0" fontId="6" fillId="0" borderId="0" xfId="0" applyFont="1" applyFill="1" applyBorder="1"/>
    <xf numFmtId="1" fontId="6" fillId="0" borderId="4" xfId="0" applyNumberFormat="1" applyFont="1" applyFill="1" applyBorder="1" applyAlignment="1">
      <alignment horizontal="right"/>
    </xf>
    <xf numFmtId="164" fontId="6" fillId="0" borderId="4" xfId="1" applyNumberFormat="1" applyFont="1" applyFill="1" applyBorder="1"/>
    <xf numFmtId="164" fontId="6" fillId="0" borderId="5" xfId="1" applyNumberFormat="1" applyFont="1" applyFill="1" applyBorder="1"/>
    <xf numFmtId="164" fontId="6" fillId="0" borderId="6" xfId="1" applyNumberFormat="1" applyFont="1" applyFill="1" applyBorder="1"/>
    <xf numFmtId="1" fontId="6" fillId="0" borderId="4" xfId="0" applyNumberFormat="1" applyFont="1" applyFill="1" applyBorder="1"/>
    <xf numFmtId="1" fontId="6" fillId="0" borderId="5" xfId="0" applyNumberFormat="1" applyFont="1" applyFill="1" applyBorder="1" applyAlignment="1">
      <alignment horizontal="right"/>
    </xf>
    <xf numFmtId="1" fontId="6" fillId="0" borderId="5" xfId="0" applyNumberFormat="1" applyFont="1" applyFill="1" applyBorder="1"/>
    <xf numFmtId="49" fontId="6" fillId="0" borderId="5" xfId="0" applyNumberFormat="1" applyFont="1" applyFill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64" fontId="6" fillId="0" borderId="0" xfId="0" applyNumberFormat="1" applyFont="1"/>
    <xf numFmtId="0" fontId="9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zoomScale="70" zoomScaleNormal="70" workbookViewId="0">
      <selection activeCell="K31" sqref="K31"/>
    </sheetView>
  </sheetViews>
  <sheetFormatPr defaultColWidth="16.42578125" defaultRowHeight="18.75" customHeight="1" x14ac:dyDescent="0.2"/>
  <cols>
    <col min="1" max="8" width="17.7109375" style="10" customWidth="1"/>
    <col min="9" max="9" width="16.28515625" style="10" customWidth="1"/>
    <col min="10" max="12" width="17.7109375" style="10" customWidth="1"/>
    <col min="13" max="13" width="18.85546875" style="10" customWidth="1"/>
    <col min="14" max="15" width="17.7109375" style="10" customWidth="1"/>
    <col min="16" max="16384" width="16.42578125" style="10"/>
  </cols>
  <sheetData>
    <row r="1" spans="1:26" ht="18.75" customHeight="1" x14ac:dyDescent="0.25">
      <c r="A1" s="23" t="s">
        <v>0</v>
      </c>
      <c r="B1" s="24"/>
      <c r="C1" s="24"/>
      <c r="D1" s="24"/>
    </row>
    <row r="2" spans="1:26" ht="18.75" customHeight="1" x14ac:dyDescent="0.25">
      <c r="A2" s="25" t="s">
        <v>50</v>
      </c>
      <c r="B2" s="23"/>
      <c r="C2" s="24"/>
      <c r="D2" s="24"/>
    </row>
    <row r="3" spans="1:26" ht="18.75" customHeight="1" x14ac:dyDescent="0.25">
      <c r="A3" s="25"/>
      <c r="B3" s="23"/>
      <c r="C3" s="24"/>
      <c r="D3" s="24"/>
    </row>
    <row r="4" spans="1:26" ht="18.75" customHeight="1" thickBot="1" x14ac:dyDescent="0.3">
      <c r="A4" s="26" t="s">
        <v>1</v>
      </c>
      <c r="B4" s="28" t="s">
        <v>30</v>
      </c>
      <c r="C4" s="28"/>
      <c r="D4" s="28"/>
    </row>
    <row r="5" spans="1:26" ht="22.5" customHeight="1" x14ac:dyDescent="0.25">
      <c r="A5" s="2" t="s">
        <v>2</v>
      </c>
      <c r="B5" s="1"/>
      <c r="G5" s="11"/>
    </row>
    <row r="6" spans="1:26" ht="18.75" hidden="1" customHeight="1" x14ac:dyDescent="0.2">
      <c r="A6" s="3" t="s">
        <v>3</v>
      </c>
    </row>
    <row r="7" spans="1:26" ht="18.75" hidden="1" customHeight="1" x14ac:dyDescent="0.2">
      <c r="A7" s="3"/>
    </row>
    <row r="8" spans="1:26" s="14" customFormat="1" ht="54.75" customHeight="1" x14ac:dyDescent="0.2">
      <c r="A8" s="12"/>
      <c r="B8" s="4"/>
      <c r="C8" s="13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3" t="s">
        <v>9</v>
      </c>
      <c r="I8" s="13" t="s">
        <v>10</v>
      </c>
      <c r="J8" s="13" t="s">
        <v>11</v>
      </c>
      <c r="K8" s="13" t="s">
        <v>12</v>
      </c>
      <c r="L8" s="13" t="s">
        <v>13</v>
      </c>
      <c r="M8" s="13" t="s">
        <v>14</v>
      </c>
      <c r="N8" s="13" t="s">
        <v>15</v>
      </c>
    </row>
    <row r="9" spans="1:26" s="14" customFormat="1" ht="68.25" customHeight="1" thickBot="1" x14ac:dyDescent="0.25">
      <c r="A9" s="5" t="s">
        <v>16</v>
      </c>
      <c r="B9" s="5" t="s">
        <v>17</v>
      </c>
      <c r="C9" s="5" t="s">
        <v>18</v>
      </c>
      <c r="D9" s="5" t="s">
        <v>19</v>
      </c>
      <c r="E9" s="5" t="s">
        <v>20</v>
      </c>
      <c r="F9" s="5" t="s">
        <v>21</v>
      </c>
      <c r="G9" s="5" t="s">
        <v>22</v>
      </c>
      <c r="H9" s="5" t="s">
        <v>23</v>
      </c>
      <c r="I9" s="5" t="s">
        <v>24</v>
      </c>
      <c r="J9" s="5" t="s">
        <v>25</v>
      </c>
      <c r="K9" s="5" t="s">
        <v>26</v>
      </c>
      <c r="L9" s="5" t="s">
        <v>27</v>
      </c>
      <c r="M9" s="5" t="s">
        <v>28</v>
      </c>
      <c r="N9" s="5" t="s">
        <v>29</v>
      </c>
      <c r="O9" s="6"/>
      <c r="P9" s="6"/>
      <c r="Q9" s="6"/>
      <c r="R9" s="7"/>
      <c r="S9" s="7"/>
      <c r="T9" s="7"/>
      <c r="U9" s="7"/>
      <c r="V9" s="7"/>
      <c r="W9" s="7"/>
      <c r="X9" s="7"/>
      <c r="Y9" s="7"/>
      <c r="Z9" s="7"/>
    </row>
    <row r="10" spans="1:26" s="14" customFormat="1" ht="15" thickTop="1" x14ac:dyDescent="0.2">
      <c r="A10" s="15">
        <v>70010</v>
      </c>
      <c r="B10" s="8" t="s">
        <v>31</v>
      </c>
      <c r="C10" s="16">
        <v>91682211</v>
      </c>
      <c r="D10" s="16">
        <v>8326516</v>
      </c>
      <c r="E10" s="16">
        <v>850922</v>
      </c>
      <c r="F10" s="16">
        <v>2474307</v>
      </c>
      <c r="G10" s="17">
        <f t="shared" ref="G10:G28" si="0">+C10+D10+E10+F10</f>
        <v>103333956</v>
      </c>
      <c r="H10" s="16">
        <v>31974608</v>
      </c>
      <c r="I10" s="18">
        <f>+G10+H10</f>
        <v>135308564</v>
      </c>
      <c r="J10" s="16"/>
      <c r="K10" s="16"/>
      <c r="L10" s="16"/>
      <c r="M10" s="16">
        <f>+I10+J10+K10-L10</f>
        <v>135308564</v>
      </c>
      <c r="N10" s="19"/>
    </row>
    <row r="11" spans="1:26" s="14" customFormat="1" ht="14.25" x14ac:dyDescent="0.2">
      <c r="A11" s="20">
        <v>70020</v>
      </c>
      <c r="B11" s="9" t="s">
        <v>32</v>
      </c>
      <c r="C11" s="17">
        <v>581923109</v>
      </c>
      <c r="D11" s="17">
        <v>13561624</v>
      </c>
      <c r="E11" s="17">
        <v>4493716</v>
      </c>
      <c r="F11" s="17">
        <v>34661498</v>
      </c>
      <c r="G11" s="17">
        <f t="shared" si="0"/>
        <v>634639947</v>
      </c>
      <c r="H11" s="17">
        <v>18199800</v>
      </c>
      <c r="I11" s="17">
        <f t="shared" ref="I11:I28" si="1">+G11+H11</f>
        <v>652839747</v>
      </c>
      <c r="J11" s="17"/>
      <c r="K11" s="17"/>
      <c r="L11" s="17"/>
      <c r="M11" s="17">
        <f t="shared" ref="M11:M28" si="2">+I11+J11+K11-L11</f>
        <v>652839747</v>
      </c>
      <c r="N11" s="21"/>
    </row>
    <row r="12" spans="1:26" s="14" customFormat="1" ht="14.25" x14ac:dyDescent="0.2">
      <c r="A12" s="20">
        <v>70040</v>
      </c>
      <c r="B12" s="9" t="s">
        <v>33</v>
      </c>
      <c r="C12" s="17">
        <v>93773367</v>
      </c>
      <c r="D12" s="17">
        <v>856071</v>
      </c>
      <c r="E12" s="17">
        <v>657885</v>
      </c>
      <c r="F12" s="17">
        <v>38796</v>
      </c>
      <c r="G12" s="17">
        <f t="shared" si="0"/>
        <v>95326119</v>
      </c>
      <c r="H12" s="17">
        <v>971300</v>
      </c>
      <c r="I12" s="17">
        <f t="shared" si="1"/>
        <v>96297419</v>
      </c>
      <c r="J12" s="17"/>
      <c r="K12" s="17"/>
      <c r="L12" s="17"/>
      <c r="M12" s="17">
        <f t="shared" si="2"/>
        <v>96297419</v>
      </c>
      <c r="N12" s="21"/>
    </row>
    <row r="13" spans="1:26" s="14" customFormat="1" ht="14.25" x14ac:dyDescent="0.2">
      <c r="A13" s="20">
        <v>70092</v>
      </c>
      <c r="B13" s="9" t="s">
        <v>34</v>
      </c>
      <c r="C13" s="17">
        <v>186293946</v>
      </c>
      <c r="D13" s="17">
        <v>53895726</v>
      </c>
      <c r="E13" s="17">
        <v>1287014</v>
      </c>
      <c r="F13" s="17">
        <v>3767576</v>
      </c>
      <c r="G13" s="17">
        <f t="shared" si="0"/>
        <v>245244262</v>
      </c>
      <c r="H13" s="17">
        <v>6393000</v>
      </c>
      <c r="I13" s="17">
        <f t="shared" si="1"/>
        <v>251637262</v>
      </c>
      <c r="J13" s="17"/>
      <c r="K13" s="17"/>
      <c r="L13" s="17"/>
      <c r="M13" s="17">
        <f t="shared" si="2"/>
        <v>251637262</v>
      </c>
      <c r="N13" s="21"/>
    </row>
    <row r="14" spans="1:26" s="14" customFormat="1" ht="14.25" x14ac:dyDescent="0.2">
      <c r="A14" s="20">
        <v>70110</v>
      </c>
      <c r="B14" s="9" t="s">
        <v>35</v>
      </c>
      <c r="C14" s="17">
        <v>192547219</v>
      </c>
      <c r="D14" s="17">
        <v>12079924</v>
      </c>
      <c r="E14" s="17">
        <v>2161186</v>
      </c>
      <c r="F14" s="17">
        <v>623101</v>
      </c>
      <c r="G14" s="17">
        <f t="shared" si="0"/>
        <v>207411430</v>
      </c>
      <c r="H14" s="17">
        <v>6024800</v>
      </c>
      <c r="I14" s="17">
        <f t="shared" si="1"/>
        <v>213436230</v>
      </c>
      <c r="J14" s="17"/>
      <c r="K14" s="17"/>
      <c r="L14" s="17"/>
      <c r="M14" s="17">
        <f t="shared" si="2"/>
        <v>213436230</v>
      </c>
      <c r="N14" s="21"/>
    </row>
    <row r="15" spans="1:26" s="14" customFormat="1" ht="14.25" x14ac:dyDescent="0.2">
      <c r="A15" s="20">
        <v>70130</v>
      </c>
      <c r="B15" s="9" t="s">
        <v>36</v>
      </c>
      <c r="C15" s="17">
        <v>11307690</v>
      </c>
      <c r="D15" s="17">
        <v>1943710</v>
      </c>
      <c r="E15" s="17">
        <v>57555</v>
      </c>
      <c r="F15" s="17">
        <v>2721</v>
      </c>
      <c r="G15" s="17">
        <f t="shared" si="0"/>
        <v>13311676</v>
      </c>
      <c r="H15" s="17">
        <v>394000</v>
      </c>
      <c r="I15" s="17">
        <f t="shared" si="1"/>
        <v>13705676</v>
      </c>
      <c r="J15" s="17"/>
      <c r="K15" s="17"/>
      <c r="L15" s="17"/>
      <c r="M15" s="17">
        <f t="shared" si="2"/>
        <v>13705676</v>
      </c>
      <c r="N15" s="21"/>
    </row>
    <row r="16" spans="1:26" s="14" customFormat="1" ht="14.25" x14ac:dyDescent="0.2">
      <c r="A16" s="20">
        <v>70140</v>
      </c>
      <c r="B16" s="9" t="s">
        <v>37</v>
      </c>
      <c r="C16" s="17">
        <v>9790968</v>
      </c>
      <c r="D16" s="17">
        <v>6412939</v>
      </c>
      <c r="E16" s="17">
        <v>212164</v>
      </c>
      <c r="F16" s="17">
        <v>46785</v>
      </c>
      <c r="G16" s="17">
        <f t="shared" si="0"/>
        <v>16462856</v>
      </c>
      <c r="H16" s="17">
        <v>4000</v>
      </c>
      <c r="I16" s="17">
        <f t="shared" si="1"/>
        <v>16466856</v>
      </c>
      <c r="J16" s="17"/>
      <c r="K16" s="17"/>
      <c r="L16" s="17"/>
      <c r="M16" s="17">
        <f t="shared" si="2"/>
        <v>16466856</v>
      </c>
      <c r="N16" s="21"/>
    </row>
    <row r="17" spans="1:14" s="14" customFormat="1" ht="14.25" x14ac:dyDescent="0.2">
      <c r="A17" s="20">
        <v>70150</v>
      </c>
      <c r="B17" s="9" t="s">
        <v>38</v>
      </c>
      <c r="C17" s="17">
        <v>753756619</v>
      </c>
      <c r="D17" s="17">
        <v>76655831</v>
      </c>
      <c r="E17" s="17">
        <v>3554584</v>
      </c>
      <c r="F17" s="17">
        <v>11843493</v>
      </c>
      <c r="G17" s="17">
        <f t="shared" si="0"/>
        <v>845810527</v>
      </c>
      <c r="H17" s="17">
        <v>22609440</v>
      </c>
      <c r="I17" s="17">
        <f t="shared" si="1"/>
        <v>868419967</v>
      </c>
      <c r="J17" s="17"/>
      <c r="K17" s="17"/>
      <c r="L17" s="17"/>
      <c r="M17" s="17">
        <f t="shared" si="2"/>
        <v>868419967</v>
      </c>
      <c r="N17" s="21"/>
    </row>
    <row r="18" spans="1:14" s="14" customFormat="1" ht="14.25" x14ac:dyDescent="0.2">
      <c r="A18" s="20">
        <v>70170</v>
      </c>
      <c r="B18" s="9" t="s">
        <v>39</v>
      </c>
      <c r="C18" s="17">
        <v>1027545</v>
      </c>
      <c r="D18" s="17"/>
      <c r="E18" s="17"/>
      <c r="F18" s="17"/>
      <c r="G18" s="17">
        <f t="shared" si="0"/>
        <v>1027545</v>
      </c>
      <c r="H18" s="17">
        <v>162000</v>
      </c>
      <c r="I18" s="17">
        <f t="shared" si="1"/>
        <v>1189545</v>
      </c>
      <c r="J18" s="17"/>
      <c r="K18" s="17"/>
      <c r="L18" s="17"/>
      <c r="M18" s="17">
        <f t="shared" si="2"/>
        <v>1189545</v>
      </c>
      <c r="N18" s="21"/>
    </row>
    <row r="19" spans="1:14" s="14" customFormat="1" ht="14.25" x14ac:dyDescent="0.2">
      <c r="A19" s="20">
        <v>70190</v>
      </c>
      <c r="B19" s="9" t="s">
        <v>40</v>
      </c>
      <c r="C19" s="17">
        <v>1411941</v>
      </c>
      <c r="D19" s="17"/>
      <c r="E19" s="17"/>
      <c r="F19" s="17"/>
      <c r="G19" s="17">
        <f t="shared" si="0"/>
        <v>1411941</v>
      </c>
      <c r="H19" s="17">
        <v>20000</v>
      </c>
      <c r="I19" s="17">
        <f t="shared" si="1"/>
        <v>1431941</v>
      </c>
      <c r="J19" s="17"/>
      <c r="K19" s="17"/>
      <c r="L19" s="17"/>
      <c r="M19" s="17">
        <f t="shared" si="2"/>
        <v>1431941</v>
      </c>
      <c r="N19" s="21"/>
    </row>
    <row r="20" spans="1:14" s="14" customFormat="1" ht="14.25" x14ac:dyDescent="0.2">
      <c r="A20" s="20">
        <v>70240</v>
      </c>
      <c r="B20" s="9" t="s">
        <v>41</v>
      </c>
      <c r="C20" s="17">
        <v>496375</v>
      </c>
      <c r="D20" s="17"/>
      <c r="E20" s="17"/>
      <c r="F20" s="17"/>
      <c r="G20" s="17">
        <f t="shared" si="0"/>
        <v>496375</v>
      </c>
      <c r="H20" s="17"/>
      <c r="I20" s="17">
        <f t="shared" si="1"/>
        <v>496375</v>
      </c>
      <c r="J20" s="17"/>
      <c r="K20" s="17"/>
      <c r="L20" s="17"/>
      <c r="M20" s="17">
        <f t="shared" si="2"/>
        <v>496375</v>
      </c>
      <c r="N20" s="21"/>
    </row>
    <row r="21" spans="1:14" s="14" customFormat="1" ht="14.25" x14ac:dyDescent="0.2">
      <c r="A21" s="20">
        <v>70270</v>
      </c>
      <c r="B21" s="9" t="s">
        <v>42</v>
      </c>
      <c r="C21" s="17">
        <v>17274690</v>
      </c>
      <c r="D21" s="17">
        <v>5285048</v>
      </c>
      <c r="E21" s="17"/>
      <c r="F21" s="17"/>
      <c r="G21" s="17">
        <f t="shared" si="0"/>
        <v>22559738</v>
      </c>
      <c r="H21" s="17">
        <v>5000</v>
      </c>
      <c r="I21" s="17">
        <f t="shared" si="1"/>
        <v>22564738</v>
      </c>
      <c r="J21" s="17"/>
      <c r="K21" s="17"/>
      <c r="L21" s="17"/>
      <c r="M21" s="17">
        <f t="shared" si="2"/>
        <v>22564738</v>
      </c>
      <c r="N21" s="21"/>
    </row>
    <row r="22" spans="1:14" s="14" customFormat="1" ht="14.25" x14ac:dyDescent="0.2">
      <c r="A22" s="20">
        <v>70300</v>
      </c>
      <c r="B22" s="9" t="s">
        <v>43</v>
      </c>
      <c r="C22" s="17">
        <v>22067226</v>
      </c>
      <c r="D22" s="17"/>
      <c r="E22" s="17"/>
      <c r="F22" s="17">
        <v>515532</v>
      </c>
      <c r="G22" s="17">
        <f t="shared" si="0"/>
        <v>22582758</v>
      </c>
      <c r="H22" s="17">
        <v>3093000</v>
      </c>
      <c r="I22" s="17">
        <f t="shared" si="1"/>
        <v>25675758</v>
      </c>
      <c r="J22" s="17"/>
      <c r="K22" s="17"/>
      <c r="L22" s="17"/>
      <c r="M22" s="17">
        <f t="shared" si="2"/>
        <v>25675758</v>
      </c>
      <c r="N22" s="21"/>
    </row>
    <row r="23" spans="1:14" s="14" customFormat="1" ht="14.25" x14ac:dyDescent="0.2">
      <c r="A23" s="20">
        <v>70310</v>
      </c>
      <c r="B23" s="9" t="s">
        <v>44</v>
      </c>
      <c r="C23" s="17">
        <v>3105919</v>
      </c>
      <c r="D23" s="17"/>
      <c r="E23" s="17"/>
      <c r="F23" s="17"/>
      <c r="G23" s="17">
        <f t="shared" si="0"/>
        <v>3105919</v>
      </c>
      <c r="H23" s="17">
        <v>265000</v>
      </c>
      <c r="I23" s="17">
        <f t="shared" si="1"/>
        <v>3370919</v>
      </c>
      <c r="J23" s="17"/>
      <c r="K23" s="17"/>
      <c r="L23" s="17"/>
      <c r="M23" s="17">
        <f t="shared" si="2"/>
        <v>3370919</v>
      </c>
      <c r="N23" s="21"/>
    </row>
    <row r="24" spans="1:14" s="14" customFormat="1" ht="14.25" x14ac:dyDescent="0.2">
      <c r="A24" s="20">
        <v>70150</v>
      </c>
      <c r="B24" s="9" t="s">
        <v>45</v>
      </c>
      <c r="C24" s="17">
        <v>2899430</v>
      </c>
      <c r="D24" s="17"/>
      <c r="E24" s="17"/>
      <c r="F24" s="17"/>
      <c r="G24" s="17">
        <f t="shared" si="0"/>
        <v>2899430</v>
      </c>
      <c r="H24" s="17"/>
      <c r="I24" s="17">
        <f t="shared" si="1"/>
        <v>2899430</v>
      </c>
      <c r="J24" s="17"/>
      <c r="K24" s="17"/>
      <c r="L24" s="17"/>
      <c r="M24" s="17">
        <f t="shared" si="2"/>
        <v>2899430</v>
      </c>
      <c r="N24" s="21"/>
    </row>
    <row r="25" spans="1:14" s="14" customFormat="1" ht="14.25" x14ac:dyDescent="0.2">
      <c r="A25" s="20">
        <v>70092</v>
      </c>
      <c r="B25" s="9" t="s">
        <v>46</v>
      </c>
      <c r="C25" s="17">
        <v>61874</v>
      </c>
      <c r="D25" s="17"/>
      <c r="E25" s="17"/>
      <c r="F25" s="17"/>
      <c r="G25" s="17">
        <f t="shared" si="0"/>
        <v>61874</v>
      </c>
      <c r="H25" s="17"/>
      <c r="I25" s="17">
        <f t="shared" si="1"/>
        <v>61874</v>
      </c>
      <c r="J25" s="17"/>
      <c r="K25" s="17"/>
      <c r="L25" s="17"/>
      <c r="M25" s="17">
        <f t="shared" si="2"/>
        <v>61874</v>
      </c>
      <c r="N25" s="21"/>
    </row>
    <row r="26" spans="1:14" s="14" customFormat="1" ht="14.25" x14ac:dyDescent="0.2">
      <c r="A26" s="20">
        <v>70321</v>
      </c>
      <c r="B26" s="9" t="s">
        <v>47</v>
      </c>
      <c r="C26" s="17">
        <v>21396279</v>
      </c>
      <c r="D26" s="17">
        <v>2835417</v>
      </c>
      <c r="E26" s="17"/>
      <c r="F26" s="17">
        <v>2296</v>
      </c>
      <c r="G26" s="17">
        <f t="shared" si="0"/>
        <v>24233992</v>
      </c>
      <c r="H26" s="17">
        <v>267000</v>
      </c>
      <c r="I26" s="17">
        <f t="shared" si="1"/>
        <v>24500992</v>
      </c>
      <c r="J26" s="17"/>
      <c r="K26" s="17"/>
      <c r="L26" s="17"/>
      <c r="M26" s="17">
        <f t="shared" si="2"/>
        <v>24500992</v>
      </c>
      <c r="N26" s="21"/>
    </row>
    <row r="27" spans="1:14" s="14" customFormat="1" ht="14.25" x14ac:dyDescent="0.2">
      <c r="A27" s="20">
        <v>70323</v>
      </c>
      <c r="B27" s="9" t="s">
        <v>48</v>
      </c>
      <c r="C27" s="17">
        <v>450</v>
      </c>
      <c r="D27" s="17"/>
      <c r="E27" s="17"/>
      <c r="F27" s="17"/>
      <c r="G27" s="17">
        <f t="shared" si="0"/>
        <v>450</v>
      </c>
      <c r="H27" s="17">
        <v>1000</v>
      </c>
      <c r="I27" s="17">
        <f t="shared" si="1"/>
        <v>1450</v>
      </c>
      <c r="J27" s="17"/>
      <c r="K27" s="17"/>
      <c r="L27" s="17"/>
      <c r="M27" s="17">
        <f t="shared" si="2"/>
        <v>1450</v>
      </c>
      <c r="N27" s="21"/>
    </row>
    <row r="28" spans="1:14" s="14" customFormat="1" ht="14.25" x14ac:dyDescent="0.2">
      <c r="A28" s="20">
        <v>700292</v>
      </c>
      <c r="B28" s="22" t="s">
        <v>49</v>
      </c>
      <c r="C28" s="17">
        <v>4137224</v>
      </c>
      <c r="D28" s="17">
        <v>520033</v>
      </c>
      <c r="E28" s="17"/>
      <c r="F28" s="17"/>
      <c r="G28" s="17">
        <f t="shared" si="0"/>
        <v>4657257</v>
      </c>
      <c r="H28" s="17"/>
      <c r="I28" s="17">
        <f t="shared" si="1"/>
        <v>4657257</v>
      </c>
      <c r="J28" s="17"/>
      <c r="K28" s="17"/>
      <c r="L28" s="17"/>
      <c r="M28" s="17">
        <f t="shared" si="2"/>
        <v>4657257</v>
      </c>
      <c r="N28" s="21"/>
    </row>
    <row r="30" spans="1:14" ht="18.75" customHeight="1" x14ac:dyDescent="0.2">
      <c r="C30" s="27">
        <f>SUM(C10:C28)</f>
        <v>1994954082</v>
      </c>
      <c r="D30" s="27">
        <f t="shared" ref="D30:M30" si="3">SUM(D10:D28)</f>
        <v>182372839</v>
      </c>
      <c r="E30" s="27">
        <f t="shared" si="3"/>
        <v>13275026</v>
      </c>
      <c r="F30" s="27">
        <f t="shared" si="3"/>
        <v>53976105</v>
      </c>
      <c r="G30" s="27">
        <f t="shared" si="3"/>
        <v>2244578052</v>
      </c>
      <c r="H30" s="27">
        <f t="shared" si="3"/>
        <v>90383948</v>
      </c>
      <c r="I30" s="27">
        <f t="shared" si="3"/>
        <v>2334962000</v>
      </c>
      <c r="J30" s="27">
        <f t="shared" si="3"/>
        <v>0</v>
      </c>
      <c r="K30" s="27">
        <f t="shared" si="3"/>
        <v>0</v>
      </c>
      <c r="L30" s="27">
        <f t="shared" si="3"/>
        <v>0</v>
      </c>
      <c r="M30" s="27">
        <f t="shared" si="3"/>
        <v>2334962000</v>
      </c>
    </row>
  </sheetData>
  <sheetProtection password="C7A6" sheet="1" objects="1" scenarios="1"/>
  <mergeCells count="1"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Lane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lcisjpl</dc:creator>
  <cp:lastModifiedBy>Crook County</cp:lastModifiedBy>
  <dcterms:created xsi:type="dcterms:W3CDTF">2011-09-22T16:50:46Z</dcterms:created>
  <dcterms:modified xsi:type="dcterms:W3CDTF">2019-10-15T21:42:40Z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bccd0690-bd80-4383-9c84-73fe27655ae1</vt:lpwstr>
  </property>
  <property fmtid="{D5CDD505-2E9C-101B-9397-08002B2CF9AE}" pid="3" name="ESRI_WORKBOOK_ID">
    <vt:lpwstr>1712b873b85c4a2981fbb33d99ef8c98</vt:lpwstr>
  </property>
</Properties>
</file>